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DAD2748-B582-4DED-B8B8-E3BEF26650AF}" xr6:coauthVersionLast="47" xr6:coauthVersionMax="47" xr10:uidLastSave="{00000000-0000-0000-0000-000000000000}"/>
  <bookViews>
    <workbookView xWindow="-120" yWindow="-120" windowWidth="29040" windowHeight="15720" xr2:uid="{00000000-000D-0000-FFFF-FFFF00000000}"/>
  </bookViews>
  <sheets>
    <sheet name="入札内訳書" sheetId="2" r:id="rId1"/>
  </sheets>
  <definedNames>
    <definedName name="_xlnm.Print_Area" localSheetId="0">入札内訳書!$A$1:$R$37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 l="1"/>
  <c r="M11" i="2" l="1"/>
  <c r="K23" i="2" l="1"/>
  <c r="J11" i="2" l="1"/>
  <c r="N11" i="2" s="1"/>
  <c r="M22" i="2" l="1"/>
  <c r="M21" i="2"/>
  <c r="M20" i="2"/>
  <c r="M19" i="2"/>
  <c r="M18" i="2"/>
  <c r="M17" i="2"/>
  <c r="M16" i="2"/>
  <c r="M15" i="2"/>
  <c r="M14" i="2"/>
  <c r="M13" i="2"/>
  <c r="M12" i="2"/>
  <c r="J22" i="2"/>
  <c r="J21" i="2"/>
  <c r="J20" i="2"/>
  <c r="J19" i="2"/>
  <c r="J18" i="2"/>
  <c r="J17" i="2"/>
  <c r="J15" i="2"/>
  <c r="J14" i="2"/>
  <c r="J13" i="2"/>
  <c r="J12" i="2"/>
  <c r="N22" i="2" l="1"/>
  <c r="N18" i="2"/>
  <c r="N14" i="2"/>
  <c r="N21" i="2"/>
  <c r="N20" i="2"/>
  <c r="N19" i="2"/>
  <c r="N17" i="2"/>
  <c r="N16" i="2"/>
  <c r="N15" i="2"/>
  <c r="N13" i="2"/>
  <c r="N12" i="2"/>
  <c r="N23" i="2" l="1"/>
  <c r="N27" i="2" s="1"/>
</calcChain>
</file>

<file path=xl/sharedStrings.xml><?xml version="1.0" encoding="utf-8"?>
<sst xmlns="http://schemas.openxmlformats.org/spreadsheetml/2006/main" count="60" uniqueCount="59">
  <si>
    <t>月</t>
    <rPh sb="0" eb="1">
      <t>ツキ</t>
    </rPh>
    <phoneticPr fontId="3"/>
  </si>
  <si>
    <t>10月</t>
  </si>
  <si>
    <t>11月</t>
  </si>
  <si>
    <t>12月</t>
  </si>
  <si>
    <t>1月</t>
  </si>
  <si>
    <t>2月</t>
  </si>
  <si>
    <t>3月</t>
  </si>
  <si>
    <t>4月</t>
  </si>
  <si>
    <t>5月</t>
  </si>
  <si>
    <t>6月</t>
  </si>
  <si>
    <t>7月</t>
  </si>
  <si>
    <t>8月</t>
  </si>
  <si>
    <t>9月</t>
  </si>
  <si>
    <t>基本料金</t>
    <rPh sb="0" eb="2">
      <t>キホン</t>
    </rPh>
    <rPh sb="2" eb="4">
      <t>リョウキン</t>
    </rPh>
    <phoneticPr fontId="3"/>
  </si>
  <si>
    <t>従量料金</t>
    <rPh sb="0" eb="2">
      <t>ジュウリョウ</t>
    </rPh>
    <rPh sb="2" eb="4">
      <t>リョウキン</t>
    </rPh>
    <phoneticPr fontId="3"/>
  </si>
  <si>
    <t>予定契約電力
(kW)</t>
    <phoneticPr fontId="3"/>
  </si>
  <si>
    <t>力率
(%)</t>
    <phoneticPr fontId="3"/>
  </si>
  <si>
    <t>a</t>
    <phoneticPr fontId="3"/>
  </si>
  <si>
    <t>b</t>
    <phoneticPr fontId="3"/>
  </si>
  <si>
    <t>c</t>
    <phoneticPr fontId="3"/>
  </si>
  <si>
    <t>d=a×b((185-c)/100)</t>
    <phoneticPr fontId="3"/>
  </si>
  <si>
    <t>予定使用電力量
(kWh)</t>
    <phoneticPr fontId="3"/>
  </si>
  <si>
    <t>e</t>
    <phoneticPr fontId="3"/>
  </si>
  <si>
    <t>f</t>
    <phoneticPr fontId="3"/>
  </si>
  <si>
    <t>g=e×f</t>
    <phoneticPr fontId="3"/>
  </si>
  <si>
    <t>h=d+g</t>
    <phoneticPr fontId="3"/>
  </si>
  <si>
    <t>入力</t>
    <rPh sb="0" eb="2">
      <t>ニュウリョク</t>
    </rPh>
    <phoneticPr fontId="3"/>
  </si>
  <si>
    <t>自動計算</t>
    <rPh sb="0" eb="2">
      <t>ジドウ</t>
    </rPh>
    <rPh sb="2" eb="4">
      <t>ケイサン</t>
    </rPh>
    <phoneticPr fontId="3"/>
  </si>
  <si>
    <t>（留意事項）</t>
    <rPh sb="1" eb="3">
      <t>リュウイ</t>
    </rPh>
    <rPh sb="3" eb="5">
      <t>ジコウ</t>
    </rPh>
    <phoneticPr fontId="2"/>
  </si>
  <si>
    <t>①</t>
    <phoneticPr fontId="3"/>
  </si>
  <si>
    <t>夏季</t>
    <rPh sb="0" eb="2">
      <t>カキ</t>
    </rPh>
    <phoneticPr fontId="3"/>
  </si>
  <si>
    <t>※小数点以下第２位まで記入</t>
    <phoneticPr fontId="3"/>
  </si>
  <si>
    <t>入札者　住所</t>
    <phoneticPr fontId="3"/>
  </si>
  <si>
    <t>　　　　商号又は名称</t>
    <phoneticPr fontId="3"/>
  </si>
  <si>
    <t>　　　　代表者氏名</t>
    <phoneticPr fontId="3"/>
  </si>
  <si>
    <t>　　　　（代理人</t>
    <phoneticPr fontId="3"/>
  </si>
  <si>
    <t>※燃料費調整、電気事業者による再生可能エネルギー電気の調達に関する特別措置法に基づく賦課金</t>
    <rPh sb="27" eb="29">
      <t>チョウタツ</t>
    </rPh>
    <rPh sb="30" eb="31">
      <t>カン</t>
    </rPh>
    <phoneticPr fontId="2"/>
  </si>
  <si>
    <t>　　燃料費調整、再生可能エネルギー発電促進賦課金については、当該地域を管轄するみなし小売電気事業者が定める標準供給条件等により別途支払います。</t>
    <rPh sb="17" eb="19">
      <t>ハツデン</t>
    </rPh>
    <rPh sb="19" eb="21">
      <t>ソクシン</t>
    </rPh>
    <rPh sb="21" eb="24">
      <t>フカキン</t>
    </rPh>
    <rPh sb="30" eb="32">
      <t>トウガイ</t>
    </rPh>
    <rPh sb="42" eb="44">
      <t>コウ</t>
    </rPh>
    <phoneticPr fontId="2"/>
  </si>
  <si>
    <t>（様式第７号）</t>
    <phoneticPr fontId="3"/>
  </si>
  <si>
    <t>入札内訳書</t>
    <phoneticPr fontId="3"/>
  </si>
  <si>
    <t>合計（kWh）</t>
    <rPh sb="0" eb="2">
      <t>ゴウケイ</t>
    </rPh>
    <phoneticPr fontId="3"/>
  </si>
  <si>
    <t>夏季</t>
    <rPh sb="0" eb="2">
      <t>カキ</t>
    </rPh>
    <phoneticPr fontId="3"/>
  </si>
  <si>
    <t>入札書記載金額
（年額）
[税抜]</t>
    <rPh sb="0" eb="2">
      <t>ニュウサツ</t>
    </rPh>
    <rPh sb="2" eb="3">
      <t>ショ</t>
    </rPh>
    <rPh sb="3" eb="5">
      <t>キサイ</t>
    </rPh>
    <rPh sb="5" eb="7">
      <t>キンガク</t>
    </rPh>
    <rPh sb="9" eb="11">
      <t>ネンガク</t>
    </rPh>
    <rPh sb="14" eb="16">
      <t>ゼイヌキ</t>
    </rPh>
    <phoneticPr fontId="3"/>
  </si>
  <si>
    <t>月料金
（円）
[税込(10％)]</t>
    <rPh sb="0" eb="1">
      <t>ツキ</t>
    </rPh>
    <rPh sb="1" eb="3">
      <t>リョウキン</t>
    </rPh>
    <rPh sb="5" eb="6">
      <t>エン</t>
    </rPh>
    <rPh sb="9" eb="11">
      <t>ゼイコミ</t>
    </rPh>
    <phoneticPr fontId="3"/>
  </si>
  <si>
    <t>単価
(円/kW・月)
[税込(10％)]</t>
    <rPh sb="13" eb="15">
      <t>ゼイコミ</t>
    </rPh>
    <phoneticPr fontId="3"/>
  </si>
  <si>
    <t>基本料金
(円)
[税込(10％)]</t>
  </si>
  <si>
    <t>単価
(円/kWh)
[税込(10％)]</t>
    <rPh sb="12" eb="14">
      <t>ゼイコミ</t>
    </rPh>
    <phoneticPr fontId="3"/>
  </si>
  <si>
    <t>従量料金
(円)
[税込(10％)]</t>
  </si>
  <si>
    <t>合計
[税込(10％)]</t>
    <rPh sb="0" eb="1">
      <t>ア</t>
    </rPh>
    <rPh sb="1" eb="2">
      <t>ケイ</t>
    </rPh>
    <rPh sb="4" eb="6">
      <t>ゼイコミ</t>
    </rPh>
    <phoneticPr fontId="3"/>
  </si>
  <si>
    <t>①×100/110</t>
    <phoneticPr fontId="3"/>
  </si>
  <si>
    <t>※夏季は毎年７月１日から９月３０日までの期間とし、それ以外の期間は、その他季の期間とします。</t>
    <rPh sb="39" eb="41">
      <t>キカン</t>
    </rPh>
    <phoneticPr fontId="2"/>
  </si>
  <si>
    <t>※契約期間における予定平均力率は100%とします。</t>
    <rPh sb="1" eb="3">
      <t>ケイヤク</t>
    </rPh>
    <rPh sb="3" eb="5">
      <t>キカン</t>
    </rPh>
    <rPh sb="9" eb="11">
      <t>ヨテイ</t>
    </rPh>
    <rPh sb="11" eb="13">
      <t>ヘイキン</t>
    </rPh>
    <rPh sb="13" eb="15">
      <t>リキリツ</t>
    </rPh>
    <phoneticPr fontId="2"/>
  </si>
  <si>
    <t>※基本料金単価（b欄）及び電力量料金単価（f欄）は、消費税及び地方消費税（各月10％として計算すること。）を含む金額とし、小数点以下第２位まで記入してください。</t>
    <rPh sb="26" eb="29">
      <t>ショウヒゼイ</t>
    </rPh>
    <rPh sb="29" eb="30">
      <t>オヨ</t>
    </rPh>
    <rPh sb="31" eb="33">
      <t>チホウ</t>
    </rPh>
    <rPh sb="33" eb="36">
      <t>ショウヒゼイ</t>
    </rPh>
    <rPh sb="37" eb="39">
      <t>カクツキ</t>
    </rPh>
    <rPh sb="45" eb="47">
      <t>ケイサン</t>
    </rPh>
    <rPh sb="54" eb="55">
      <t>フク</t>
    </rPh>
    <rPh sb="56" eb="58">
      <t>キンガク</t>
    </rPh>
    <rPh sb="61" eb="64">
      <t>ショウスウテン</t>
    </rPh>
    <phoneticPr fontId="3"/>
  </si>
  <si>
    <t>※入札書記入金額は、計算後、小数点以下を切り上げてください。</t>
    <rPh sb="6" eb="7">
      <t>キン</t>
    </rPh>
    <phoneticPr fontId="3"/>
  </si>
  <si>
    <t>　　（以下｢再生可能エネルギー発電促進賦課金｣という）は、考慮しないものとします。</t>
    <phoneticPr fontId="3"/>
  </si>
  <si>
    <t>※入札内訳書は、入札書と同封してください(入札内訳書を添付していない入札書は、無効となります。)。</t>
    <rPh sb="1" eb="3">
      <t>ニュウサツ</t>
    </rPh>
    <rPh sb="21" eb="23">
      <t>ニュウサツ</t>
    </rPh>
    <phoneticPr fontId="3"/>
  </si>
  <si>
    <t>）</t>
    <phoneticPr fontId="3"/>
  </si>
  <si>
    <t>※基本料金（d欄）及び電力量料金（g欄）は、計算後、掛け放しとし、月料金（h欄）は、各月ごとに計算した額を小数点以下は切り捨て、　①（月料金（h欄）の合計）は</t>
    <rPh sb="33" eb="34">
      <t>ツキ</t>
    </rPh>
    <rPh sb="34" eb="36">
      <t>リョウキン</t>
    </rPh>
    <phoneticPr fontId="3"/>
  </si>
  <si>
    <t>　 その合計とします。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</si>
</sst>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1"/>
      <name val="ＭＳ Ｐゴシック"/>
      <family val="2"/>
      <scheme val="minor"/>
    </font>
    <font>
      <sz val="11"/>
      <name val="ＭＳ Ｐゴシック"/>
      <family val="3"/>
      <charset val="128"/>
      <scheme val="minor"/>
    </font>
    <font>
      <sz val="14"/>
      <color theme="1"/>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0" fillId="0" borderId="0" xfId="0" applyAlignment="1">
      <alignment vertical="center"/>
    </xf>
    <xf numFmtId="0" fontId="0" fillId="0" borderId="0" xfId="0" applyAlignment="1">
      <alignment horizontal="center" vertical="center" shrinkToFit="1"/>
    </xf>
    <xf numFmtId="0" fontId="0" fillId="2" borderId="10" xfId="0" applyFill="1" applyBorder="1" applyAlignment="1">
      <alignment vertical="center"/>
    </xf>
    <xf numFmtId="0" fontId="0" fillId="4" borderId="10" xfId="0" applyFill="1" applyBorder="1" applyAlignment="1">
      <alignment vertical="center"/>
    </xf>
    <xf numFmtId="0" fontId="0" fillId="0" borderId="11" xfId="0" applyBorder="1" applyAlignment="1">
      <alignment vertical="center"/>
    </xf>
    <xf numFmtId="38" fontId="0" fillId="0" borderId="3" xfId="1" applyFont="1" applyBorder="1" applyAlignment="1">
      <alignment vertical="center" shrinkToFit="1"/>
    </xf>
    <xf numFmtId="38" fontId="0" fillId="0" borderId="1" xfId="1" applyFont="1" applyBorder="1" applyAlignment="1">
      <alignment vertical="center" shrinkToFit="1"/>
    </xf>
    <xf numFmtId="38" fontId="0" fillId="0" borderId="6" xfId="1" applyFont="1" applyBorder="1" applyAlignment="1">
      <alignment vertical="center" shrinkToFit="1"/>
    </xf>
    <xf numFmtId="0" fontId="0" fillId="0" borderId="0" xfId="0" applyAlignment="1">
      <alignment vertical="center" shrinkToFit="1"/>
    </xf>
    <xf numFmtId="0" fontId="4" fillId="0" borderId="0" xfId="0" applyFont="1" applyAlignment="1">
      <alignment horizontal="center" vertical="center" shrinkToFit="1"/>
    </xf>
    <xf numFmtId="0" fontId="4" fillId="3" borderId="1" xfId="0" applyFont="1" applyFill="1" applyBorder="1" applyAlignment="1">
      <alignment horizontal="center" vertical="center" wrapText="1"/>
    </xf>
    <xf numFmtId="0" fontId="0" fillId="3" borderId="6" xfId="0" applyFill="1" applyBorder="1" applyAlignment="1">
      <alignment horizontal="center" vertical="center" shrinkToFit="1"/>
    </xf>
    <xf numFmtId="0" fontId="0" fillId="3" borderId="7" xfId="0" applyFill="1" applyBorder="1" applyAlignment="1">
      <alignment horizontal="center" vertical="center" shrinkToFit="1"/>
    </xf>
    <xf numFmtId="40" fontId="0" fillId="4" borderId="3" xfId="1" applyNumberFormat="1" applyFont="1" applyFill="1" applyBorder="1" applyAlignment="1">
      <alignment vertical="center" shrinkToFit="1"/>
    </xf>
    <xf numFmtId="40" fontId="0" fillId="4" borderId="1" xfId="1" applyNumberFormat="1" applyFont="1" applyFill="1" applyBorder="1" applyAlignment="1">
      <alignment vertical="center" shrinkToFit="1"/>
    </xf>
    <xf numFmtId="40" fontId="0" fillId="4" borderId="6" xfId="1" applyNumberFormat="1" applyFont="1" applyFill="1" applyBorder="1" applyAlignment="1">
      <alignment vertical="center" shrinkToFit="1"/>
    </xf>
    <xf numFmtId="38" fontId="0" fillId="2" borderId="13" xfId="1" applyFont="1" applyFill="1" applyBorder="1" applyAlignment="1">
      <alignment vertical="center" shrinkToFit="1"/>
    </xf>
    <xf numFmtId="38" fontId="4" fillId="2" borderId="16" xfId="1" applyFont="1" applyFill="1" applyBorder="1" applyAlignment="1">
      <alignment vertical="center" shrinkToFit="1"/>
    </xf>
    <xf numFmtId="0" fontId="5" fillId="3" borderId="15" xfId="0" applyFont="1" applyFill="1" applyBorder="1" applyAlignment="1">
      <alignment horizontal="center" vertical="center" shrinkToFit="1"/>
    </xf>
    <xf numFmtId="0" fontId="0" fillId="0" borderId="0" xfId="0"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5" fillId="0" borderId="0" xfId="0" applyFont="1" applyAlignment="1">
      <alignment vertical="center" shrinkToFit="1"/>
    </xf>
    <xf numFmtId="0" fontId="4" fillId="3" borderId="17" xfId="0" applyFont="1" applyFill="1" applyBorder="1" applyAlignment="1">
      <alignment horizontal="center" vertical="center" shrinkToFit="1"/>
    </xf>
    <xf numFmtId="0" fontId="4" fillId="3" borderId="12" xfId="0" applyFont="1" applyFill="1" applyBorder="1" applyAlignment="1">
      <alignment horizontal="center" vertical="center" wrapText="1" shrinkToFit="1"/>
    </xf>
    <xf numFmtId="0" fontId="0" fillId="0" borderId="0" xfId="0" applyAlignment="1">
      <alignment horizontal="center" vertical="top" shrinkToFit="1"/>
    </xf>
    <xf numFmtId="0" fontId="4" fillId="3" borderId="14" xfId="0" applyFont="1" applyFill="1" applyBorder="1" applyAlignment="1">
      <alignment horizontal="center" vertical="center" wrapText="1"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3" borderId="5" xfId="0" applyFill="1" applyBorder="1" applyAlignment="1">
      <alignment horizontal="center" vertical="center" shrinkToFit="1"/>
    </xf>
    <xf numFmtId="38" fontId="0" fillId="0" borderId="2" xfId="1" applyFont="1" applyBorder="1" applyAlignment="1">
      <alignment vertical="center" shrinkToFit="1"/>
    </xf>
    <xf numFmtId="40" fontId="0" fillId="2" borderId="4" xfId="1" applyNumberFormat="1" applyFont="1" applyFill="1" applyBorder="1" applyAlignment="1">
      <alignment vertical="center" shrinkToFit="1"/>
    </xf>
    <xf numFmtId="38" fontId="0" fillId="0" borderId="8" xfId="1" applyFont="1" applyBorder="1" applyAlignment="1">
      <alignment vertical="center" shrinkToFit="1"/>
    </xf>
    <xf numFmtId="40" fontId="0" fillId="2" borderId="9" xfId="1" applyNumberFormat="1" applyFont="1" applyFill="1" applyBorder="1" applyAlignment="1">
      <alignment vertical="center" shrinkToFit="1"/>
    </xf>
    <xf numFmtId="38" fontId="0" fillId="0" borderId="5" xfId="1" applyFont="1" applyBorder="1" applyAlignment="1">
      <alignment vertical="center" shrinkToFit="1"/>
    </xf>
    <xf numFmtId="40" fontId="0" fillId="2" borderId="7" xfId="1" applyNumberFormat="1" applyFont="1" applyFill="1" applyBorder="1" applyAlignment="1">
      <alignment vertical="center" shrinkToFit="1"/>
    </xf>
    <xf numFmtId="0" fontId="0" fillId="3" borderId="23" xfId="0" applyFill="1" applyBorder="1" applyAlignment="1">
      <alignment horizontal="center" vertical="center" shrinkToFit="1"/>
    </xf>
    <xf numFmtId="38" fontId="0" fillId="2" borderId="21" xfId="1" applyFont="1" applyFill="1" applyBorder="1" applyAlignment="1">
      <alignment vertical="center" shrinkToFit="1"/>
    </xf>
    <xf numFmtId="38" fontId="0" fillId="2" borderId="22" xfId="1" applyFont="1" applyFill="1" applyBorder="1" applyAlignment="1">
      <alignment vertical="center" shrinkToFit="1"/>
    </xf>
    <xf numFmtId="38" fontId="0" fillId="2" borderId="23" xfId="1" applyFont="1" applyFill="1" applyBorder="1" applyAlignment="1">
      <alignment vertical="center" shrinkToFit="1"/>
    </xf>
    <xf numFmtId="38" fontId="0" fillId="0" borderId="13" xfId="0" applyNumberFormat="1" applyBorder="1" applyAlignment="1">
      <alignment horizontal="right" vertical="center" shrinkToFit="1"/>
    </xf>
    <xf numFmtId="0" fontId="6" fillId="0" borderId="0" xfId="0" applyFont="1" applyAlignment="1">
      <alignment horizontal="center" vertical="center"/>
    </xf>
    <xf numFmtId="0" fontId="9" fillId="0" borderId="0" xfId="0" applyFont="1" applyAlignment="1">
      <alignment horizontal="center" vertical="center" shrinkToFi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1247774</xdr:colOff>
      <xdr:row>13</xdr:row>
      <xdr:rowOff>0</xdr:rowOff>
    </xdr:from>
    <xdr:to>
      <xdr:col>14</xdr:col>
      <xdr:colOff>238124</xdr:colOff>
      <xdr:row>16</xdr:row>
      <xdr:rowOff>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9010649" y="2428875"/>
          <a:ext cx="238125" cy="71437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13</xdr:row>
      <xdr:rowOff>0</xdr:rowOff>
    </xdr:from>
    <xdr:to>
      <xdr:col>5</xdr:col>
      <xdr:colOff>0</xdr:colOff>
      <xdr:row>16</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rot="10800000">
          <a:off x="990600" y="3162300"/>
          <a:ext cx="238125" cy="6286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
  <sheetViews>
    <sheetView tabSelected="1" view="pageBreakPreview" zoomScaleNormal="100" zoomScaleSheetLayoutView="100" workbookViewId="0">
      <selection activeCell="K23" sqref="K23"/>
    </sheetView>
  </sheetViews>
  <sheetFormatPr defaultColWidth="9" defaultRowHeight="18.75" customHeight="1" x14ac:dyDescent="0.15"/>
  <cols>
    <col min="1" max="4" width="3.25" style="1" customWidth="1"/>
    <col min="5" max="5" width="3.125" style="1" customWidth="1"/>
    <col min="6" max="6" width="5.375" style="1" bestFit="1" customWidth="1"/>
    <col min="7" max="7" width="14.125" style="1" bestFit="1" customWidth="1"/>
    <col min="8" max="8" width="12.5" style="1" customWidth="1"/>
    <col min="9" max="9" width="9" style="1" customWidth="1"/>
    <col min="10" max="10" width="14.125" style="1" customWidth="1"/>
    <col min="11" max="11" width="15.125" style="1" bestFit="1" customWidth="1"/>
    <col min="12" max="13" width="12.5" style="1" customWidth="1"/>
    <col min="14" max="14" width="16.375" style="1" bestFit="1" customWidth="1"/>
    <col min="15" max="15" width="3.125" style="1" customWidth="1"/>
    <col min="16" max="16" width="5" style="1" customWidth="1"/>
    <col min="17" max="17" width="13.375" style="1" customWidth="1"/>
    <col min="18" max="16384" width="9" style="1"/>
  </cols>
  <sheetData>
    <row r="1" spans="1:16" ht="18.75" customHeight="1" x14ac:dyDescent="0.15">
      <c r="A1" s="47" t="s">
        <v>38</v>
      </c>
      <c r="B1" s="47"/>
      <c r="C1" s="47"/>
      <c r="D1" s="47"/>
      <c r="E1" s="47"/>
      <c r="F1" s="46" t="s">
        <v>39</v>
      </c>
      <c r="G1" s="46"/>
      <c r="H1" s="46"/>
      <c r="I1" s="46"/>
      <c r="J1" s="46"/>
      <c r="K1" s="46"/>
      <c r="L1" s="46"/>
      <c r="M1" s="46"/>
      <c r="N1" s="46"/>
    </row>
    <row r="3" spans="1:16" ht="18.75" customHeight="1" x14ac:dyDescent="0.15">
      <c r="K3" s="1" t="s">
        <v>32</v>
      </c>
    </row>
    <row r="4" spans="1:16" ht="18.75" customHeight="1" x14ac:dyDescent="0.15">
      <c r="K4" s="1" t="s">
        <v>33</v>
      </c>
    </row>
    <row r="5" spans="1:16" ht="18.75" customHeight="1" x14ac:dyDescent="0.15">
      <c r="K5" s="1" t="s">
        <v>34</v>
      </c>
      <c r="N5" s="20"/>
    </row>
    <row r="6" spans="1:16" ht="18.75" customHeight="1" x14ac:dyDescent="0.15">
      <c r="K6" s="1" t="s">
        <v>35</v>
      </c>
      <c r="N6" s="20" t="s">
        <v>56</v>
      </c>
    </row>
    <row r="7" spans="1:16" ht="14.25" thickBot="1" x14ac:dyDescent="0.2"/>
    <row r="8" spans="1:16" ht="13.5" x14ac:dyDescent="0.15">
      <c r="F8" s="53" t="s">
        <v>0</v>
      </c>
      <c r="G8" s="50" t="s">
        <v>13</v>
      </c>
      <c r="H8" s="51"/>
      <c r="I8" s="51"/>
      <c r="J8" s="52"/>
      <c r="K8" s="50" t="s">
        <v>14</v>
      </c>
      <c r="L8" s="51"/>
      <c r="M8" s="52"/>
      <c r="N8" s="48" t="s">
        <v>43</v>
      </c>
    </row>
    <row r="9" spans="1:16" ht="45" customHeight="1" x14ac:dyDescent="0.15">
      <c r="F9" s="54"/>
      <c r="G9" s="32" t="s">
        <v>15</v>
      </c>
      <c r="H9" s="11" t="s">
        <v>44</v>
      </c>
      <c r="I9" s="11" t="s">
        <v>16</v>
      </c>
      <c r="J9" s="33" t="s">
        <v>45</v>
      </c>
      <c r="K9" s="32" t="s">
        <v>21</v>
      </c>
      <c r="L9" s="11" t="s">
        <v>46</v>
      </c>
      <c r="M9" s="33" t="s">
        <v>47</v>
      </c>
      <c r="N9" s="49"/>
    </row>
    <row r="10" spans="1:16" ht="14.25" thickBot="1" x14ac:dyDescent="0.2">
      <c r="F10" s="55"/>
      <c r="G10" s="34" t="s">
        <v>17</v>
      </c>
      <c r="H10" s="12" t="s">
        <v>18</v>
      </c>
      <c r="I10" s="12" t="s">
        <v>19</v>
      </c>
      <c r="J10" s="13" t="s">
        <v>20</v>
      </c>
      <c r="K10" s="34" t="s">
        <v>22</v>
      </c>
      <c r="L10" s="12" t="s">
        <v>23</v>
      </c>
      <c r="M10" s="13" t="s">
        <v>24</v>
      </c>
      <c r="N10" s="41" t="s">
        <v>25</v>
      </c>
    </row>
    <row r="11" spans="1:16" ht="16.5" customHeight="1" x14ac:dyDescent="0.15">
      <c r="F11" s="29" t="s">
        <v>7</v>
      </c>
      <c r="G11" s="35">
        <v>950</v>
      </c>
      <c r="H11" s="14">
        <v>0</v>
      </c>
      <c r="I11" s="6">
        <v>100</v>
      </c>
      <c r="J11" s="36">
        <f t="shared" ref="J11:J22" si="0">G11*H11*((185-I11)/100)</f>
        <v>0</v>
      </c>
      <c r="K11" s="35">
        <v>139046</v>
      </c>
      <c r="L11" s="14">
        <v>0</v>
      </c>
      <c r="M11" s="36">
        <f>K11*L11</f>
        <v>0</v>
      </c>
      <c r="N11" s="42">
        <f>ROUNDDOWN(J11+M11,0)</f>
        <v>0</v>
      </c>
    </row>
    <row r="12" spans="1:16" ht="16.5" customHeight="1" x14ac:dyDescent="0.15">
      <c r="F12" s="30" t="s">
        <v>8</v>
      </c>
      <c r="G12" s="37">
        <v>950</v>
      </c>
      <c r="H12" s="15">
        <v>0</v>
      </c>
      <c r="I12" s="7">
        <v>100</v>
      </c>
      <c r="J12" s="38">
        <f t="shared" si="0"/>
        <v>0</v>
      </c>
      <c r="K12" s="37">
        <v>135374</v>
      </c>
      <c r="L12" s="15">
        <v>0</v>
      </c>
      <c r="M12" s="38">
        <f t="shared" ref="M12:M22" si="1">K12*L12</f>
        <v>0</v>
      </c>
      <c r="N12" s="43">
        <f t="shared" ref="N12:N21" si="2">ROUNDDOWN(J12+M12,0)</f>
        <v>0</v>
      </c>
    </row>
    <row r="13" spans="1:16" ht="16.5" customHeight="1" x14ac:dyDescent="0.15">
      <c r="F13" s="30" t="s">
        <v>9</v>
      </c>
      <c r="G13" s="37">
        <v>950</v>
      </c>
      <c r="H13" s="15">
        <v>0</v>
      </c>
      <c r="I13" s="7">
        <v>100</v>
      </c>
      <c r="J13" s="38">
        <f t="shared" si="0"/>
        <v>0</v>
      </c>
      <c r="K13" s="37">
        <v>191638</v>
      </c>
      <c r="L13" s="15">
        <v>0</v>
      </c>
      <c r="M13" s="38">
        <f t="shared" si="1"/>
        <v>0</v>
      </c>
      <c r="N13" s="43">
        <f t="shared" si="2"/>
        <v>0</v>
      </c>
    </row>
    <row r="14" spans="1:16" ht="16.5" customHeight="1" x14ac:dyDescent="0.15">
      <c r="F14" s="30" t="s">
        <v>10</v>
      </c>
      <c r="G14" s="37">
        <v>950</v>
      </c>
      <c r="H14" s="15">
        <v>0</v>
      </c>
      <c r="I14" s="7">
        <v>100</v>
      </c>
      <c r="J14" s="38">
        <f t="shared" si="0"/>
        <v>0</v>
      </c>
      <c r="K14" s="37">
        <v>265908</v>
      </c>
      <c r="L14" s="15">
        <v>0</v>
      </c>
      <c r="M14" s="38">
        <f t="shared" si="1"/>
        <v>0</v>
      </c>
      <c r="N14" s="43">
        <f t="shared" si="2"/>
        <v>0</v>
      </c>
    </row>
    <row r="15" spans="1:16" ht="16.5" customHeight="1" x14ac:dyDescent="0.15">
      <c r="D15" s="20" t="s">
        <v>41</v>
      </c>
      <c r="F15" s="30" t="s">
        <v>11</v>
      </c>
      <c r="G15" s="37">
        <v>950</v>
      </c>
      <c r="H15" s="15">
        <v>0</v>
      </c>
      <c r="I15" s="7">
        <v>100</v>
      </c>
      <c r="J15" s="38">
        <f t="shared" si="0"/>
        <v>0</v>
      </c>
      <c r="K15" s="37">
        <v>226327</v>
      </c>
      <c r="L15" s="15">
        <v>0</v>
      </c>
      <c r="M15" s="38">
        <f t="shared" si="1"/>
        <v>0</v>
      </c>
      <c r="N15" s="43">
        <f t="shared" si="2"/>
        <v>0</v>
      </c>
      <c r="P15" s="1" t="s">
        <v>30</v>
      </c>
    </row>
    <row r="16" spans="1:16" ht="16.5" customHeight="1" x14ac:dyDescent="0.15">
      <c r="F16" s="30" t="s">
        <v>12</v>
      </c>
      <c r="G16" s="37">
        <v>950</v>
      </c>
      <c r="H16" s="15">
        <v>0</v>
      </c>
      <c r="I16" s="7">
        <v>100</v>
      </c>
      <c r="J16" s="38">
        <f>G16*H16*((185-I16)/100)</f>
        <v>0</v>
      </c>
      <c r="K16" s="37">
        <v>189852</v>
      </c>
      <c r="L16" s="15">
        <v>0</v>
      </c>
      <c r="M16" s="38">
        <f t="shared" si="1"/>
        <v>0</v>
      </c>
      <c r="N16" s="43">
        <f t="shared" si="2"/>
        <v>0</v>
      </c>
    </row>
    <row r="17" spans="5:17" ht="16.5" customHeight="1" x14ac:dyDescent="0.15">
      <c r="F17" s="30" t="s">
        <v>1</v>
      </c>
      <c r="G17" s="37">
        <v>950</v>
      </c>
      <c r="H17" s="15">
        <v>0</v>
      </c>
      <c r="I17" s="7">
        <v>100</v>
      </c>
      <c r="J17" s="38">
        <f t="shared" si="0"/>
        <v>0</v>
      </c>
      <c r="K17" s="37">
        <v>157123</v>
      </c>
      <c r="L17" s="15">
        <v>0</v>
      </c>
      <c r="M17" s="38">
        <f t="shared" si="1"/>
        <v>0</v>
      </c>
      <c r="N17" s="43">
        <f t="shared" si="2"/>
        <v>0</v>
      </c>
    </row>
    <row r="18" spans="5:17" ht="16.5" customHeight="1" x14ac:dyDescent="0.15">
      <c r="F18" s="30" t="s">
        <v>2</v>
      </c>
      <c r="G18" s="37">
        <v>950</v>
      </c>
      <c r="H18" s="15">
        <v>0</v>
      </c>
      <c r="I18" s="7">
        <v>100</v>
      </c>
      <c r="J18" s="38">
        <f t="shared" si="0"/>
        <v>0</v>
      </c>
      <c r="K18" s="37">
        <v>186854</v>
      </c>
      <c r="L18" s="15">
        <v>0</v>
      </c>
      <c r="M18" s="38">
        <f t="shared" si="1"/>
        <v>0</v>
      </c>
      <c r="N18" s="43">
        <f t="shared" si="2"/>
        <v>0</v>
      </c>
    </row>
    <row r="19" spans="5:17" ht="16.5" customHeight="1" x14ac:dyDescent="0.15">
      <c r="F19" s="30" t="s">
        <v>3</v>
      </c>
      <c r="G19" s="37">
        <v>950</v>
      </c>
      <c r="H19" s="15">
        <v>0</v>
      </c>
      <c r="I19" s="7">
        <v>100</v>
      </c>
      <c r="J19" s="38">
        <f t="shared" si="0"/>
        <v>0</v>
      </c>
      <c r="K19" s="37">
        <v>216101</v>
      </c>
      <c r="L19" s="15">
        <v>0</v>
      </c>
      <c r="M19" s="38">
        <f t="shared" si="1"/>
        <v>0</v>
      </c>
      <c r="N19" s="43">
        <f t="shared" si="2"/>
        <v>0</v>
      </c>
    </row>
    <row r="20" spans="5:17" ht="16.5" customHeight="1" x14ac:dyDescent="0.15">
      <c r="F20" s="30" t="s">
        <v>4</v>
      </c>
      <c r="G20" s="37">
        <v>950</v>
      </c>
      <c r="H20" s="15">
        <v>0</v>
      </c>
      <c r="I20" s="7">
        <v>100</v>
      </c>
      <c r="J20" s="38">
        <f t="shared" si="0"/>
        <v>0</v>
      </c>
      <c r="K20" s="37">
        <v>243582</v>
      </c>
      <c r="L20" s="15">
        <v>0</v>
      </c>
      <c r="M20" s="38">
        <f t="shared" si="1"/>
        <v>0</v>
      </c>
      <c r="N20" s="43">
        <f t="shared" si="2"/>
        <v>0</v>
      </c>
    </row>
    <row r="21" spans="5:17" ht="16.5" customHeight="1" x14ac:dyDescent="0.15">
      <c r="F21" s="30" t="s">
        <v>5</v>
      </c>
      <c r="G21" s="37">
        <v>950</v>
      </c>
      <c r="H21" s="15">
        <v>0</v>
      </c>
      <c r="I21" s="7">
        <v>100</v>
      </c>
      <c r="J21" s="38">
        <f t="shared" si="0"/>
        <v>0</v>
      </c>
      <c r="K21" s="37">
        <v>205385</v>
      </c>
      <c r="L21" s="15">
        <v>0</v>
      </c>
      <c r="M21" s="38">
        <f t="shared" si="1"/>
        <v>0</v>
      </c>
      <c r="N21" s="43">
        <f t="shared" si="2"/>
        <v>0</v>
      </c>
      <c r="P21" s="4"/>
      <c r="Q21" s="5" t="s">
        <v>26</v>
      </c>
    </row>
    <row r="22" spans="5:17" ht="16.5" customHeight="1" thickBot="1" x14ac:dyDescent="0.2">
      <c r="F22" s="31" t="s">
        <v>6</v>
      </c>
      <c r="G22" s="39">
        <v>950</v>
      </c>
      <c r="H22" s="16">
        <v>0</v>
      </c>
      <c r="I22" s="8">
        <v>100</v>
      </c>
      <c r="J22" s="40">
        <f t="shared" si="0"/>
        <v>0</v>
      </c>
      <c r="K22" s="39">
        <v>186232</v>
      </c>
      <c r="L22" s="16">
        <v>0</v>
      </c>
      <c r="M22" s="40">
        <f t="shared" si="1"/>
        <v>0</v>
      </c>
      <c r="N22" s="44">
        <f>ROUNDDOWN(J22+M22,0)</f>
        <v>0</v>
      </c>
      <c r="P22" s="3"/>
      <c r="Q22" s="5" t="s">
        <v>27</v>
      </c>
    </row>
    <row r="23" spans="5:17" ht="27.75" thickBot="1" x14ac:dyDescent="0.2">
      <c r="F23" s="9"/>
      <c r="G23" s="9"/>
      <c r="H23" s="27" t="s">
        <v>31</v>
      </c>
      <c r="I23" s="2"/>
      <c r="J23" s="25" t="s">
        <v>40</v>
      </c>
      <c r="K23" s="45">
        <f>SUM(K11:K22)</f>
        <v>2343422</v>
      </c>
      <c r="L23" s="27" t="s">
        <v>31</v>
      </c>
      <c r="M23" s="26" t="s">
        <v>48</v>
      </c>
      <c r="N23" s="17">
        <f>SUM(N11:N22)</f>
        <v>0</v>
      </c>
      <c r="O23" s="1" t="s">
        <v>29</v>
      </c>
    </row>
    <row r="24" spans="5:17" ht="14.25" thickBot="1" x14ac:dyDescent="0.2">
      <c r="F24" s="9"/>
      <c r="G24" s="9"/>
      <c r="H24" s="9"/>
      <c r="I24" s="9"/>
      <c r="J24" s="9"/>
      <c r="K24" s="9"/>
      <c r="L24" s="9"/>
      <c r="M24" s="10"/>
      <c r="N24" s="9"/>
    </row>
    <row r="25" spans="5:17" ht="40.5" x14ac:dyDescent="0.15">
      <c r="F25" s="9"/>
      <c r="G25" s="9"/>
      <c r="H25" s="9"/>
      <c r="I25" s="9"/>
      <c r="J25" s="9"/>
      <c r="K25" s="9"/>
      <c r="L25" s="9"/>
      <c r="M25" s="9"/>
      <c r="N25" s="28" t="s">
        <v>42</v>
      </c>
    </row>
    <row r="26" spans="5:17" ht="13.5" x14ac:dyDescent="0.15">
      <c r="F26" s="9"/>
      <c r="G26" s="9"/>
      <c r="H26" s="9"/>
      <c r="I26" s="9"/>
      <c r="J26" s="9"/>
      <c r="K26" s="9"/>
      <c r="L26" s="9"/>
      <c r="M26" s="9"/>
      <c r="N26" s="19" t="s">
        <v>49</v>
      </c>
    </row>
    <row r="27" spans="5:17" ht="26.25" customHeight="1" thickBot="1" x14ac:dyDescent="0.2">
      <c r="E27" s="23" t="s">
        <v>28</v>
      </c>
      <c r="F27" s="24"/>
      <c r="G27" s="24"/>
      <c r="H27" s="24"/>
      <c r="I27" s="24"/>
      <c r="J27" s="24"/>
      <c r="K27" s="9"/>
      <c r="L27" s="9"/>
      <c r="M27" s="9"/>
      <c r="N27" s="18">
        <f>ROUNDUP(N23*100/110,0)</f>
        <v>0</v>
      </c>
    </row>
    <row r="28" spans="5:17" ht="13.5" x14ac:dyDescent="0.15">
      <c r="E28" s="22" t="s">
        <v>50</v>
      </c>
      <c r="F28" s="22"/>
      <c r="G28" s="22"/>
      <c r="H28" s="22"/>
      <c r="I28" s="22"/>
      <c r="J28" s="22"/>
      <c r="K28" s="21"/>
      <c r="L28" s="21"/>
      <c r="M28" s="21"/>
      <c r="N28" s="21"/>
      <c r="O28" s="21"/>
      <c r="P28" s="21"/>
      <c r="Q28" s="21"/>
    </row>
    <row r="29" spans="5:17" ht="13.5" x14ac:dyDescent="0.15">
      <c r="E29" s="22" t="s">
        <v>51</v>
      </c>
      <c r="F29" s="22"/>
      <c r="G29" s="22"/>
      <c r="H29" s="22"/>
      <c r="I29" s="22"/>
      <c r="J29" s="22"/>
      <c r="K29" s="21"/>
      <c r="L29" s="21"/>
      <c r="M29" s="21"/>
      <c r="N29" s="21"/>
      <c r="O29" s="21"/>
      <c r="P29" s="21"/>
      <c r="Q29" s="21"/>
    </row>
    <row r="30" spans="5:17" ht="13.5" x14ac:dyDescent="0.15">
      <c r="E30" s="22" t="s">
        <v>52</v>
      </c>
      <c r="F30" s="22"/>
      <c r="G30" s="22"/>
      <c r="H30" s="22"/>
      <c r="I30" s="22"/>
      <c r="J30" s="22"/>
      <c r="K30" s="21"/>
      <c r="L30" s="21"/>
      <c r="M30" s="21"/>
      <c r="N30" s="21"/>
      <c r="O30" s="21"/>
      <c r="P30" s="21"/>
      <c r="Q30" s="21"/>
    </row>
    <row r="31" spans="5:17" ht="13.5" x14ac:dyDescent="0.15">
      <c r="E31" s="22" t="s">
        <v>57</v>
      </c>
      <c r="F31" s="22"/>
      <c r="G31" s="22"/>
      <c r="H31" s="22"/>
      <c r="I31" s="22"/>
      <c r="J31" s="22"/>
      <c r="K31" s="21"/>
      <c r="L31" s="21"/>
      <c r="M31" s="21"/>
      <c r="N31" s="21"/>
      <c r="O31" s="21"/>
      <c r="P31" s="21"/>
      <c r="Q31" s="21"/>
    </row>
    <row r="32" spans="5:17" ht="13.5" x14ac:dyDescent="0.15">
      <c r="E32" s="22" t="s">
        <v>58</v>
      </c>
      <c r="F32" s="22"/>
      <c r="G32" s="22"/>
      <c r="H32" s="22"/>
      <c r="I32" s="22"/>
      <c r="J32" s="22"/>
      <c r="K32" s="21"/>
      <c r="L32" s="21"/>
      <c r="M32" s="21"/>
      <c r="N32" s="21"/>
      <c r="O32" s="21"/>
      <c r="P32" s="21"/>
      <c r="Q32" s="21"/>
    </row>
    <row r="33" spans="5:17" ht="13.5" x14ac:dyDescent="0.15">
      <c r="E33" s="22" t="s">
        <v>53</v>
      </c>
      <c r="F33" s="22"/>
      <c r="G33" s="22"/>
      <c r="H33" s="22"/>
      <c r="I33" s="22"/>
      <c r="J33" s="22"/>
      <c r="K33" s="21"/>
      <c r="L33" s="21"/>
      <c r="M33" s="21"/>
      <c r="N33" s="21"/>
      <c r="O33" s="21"/>
      <c r="P33" s="21"/>
      <c r="Q33" s="21"/>
    </row>
    <row r="34" spans="5:17" ht="13.5" x14ac:dyDescent="0.15">
      <c r="E34" s="22" t="s">
        <v>36</v>
      </c>
      <c r="F34" s="22"/>
      <c r="G34" s="22"/>
      <c r="H34" s="22"/>
      <c r="I34" s="22"/>
      <c r="J34" s="22"/>
      <c r="K34" s="21"/>
      <c r="L34" s="21"/>
      <c r="M34" s="21"/>
      <c r="N34" s="21"/>
      <c r="O34" s="21"/>
      <c r="P34" s="21"/>
      <c r="Q34" s="21"/>
    </row>
    <row r="35" spans="5:17" ht="13.5" x14ac:dyDescent="0.15">
      <c r="E35" s="22" t="s">
        <v>54</v>
      </c>
      <c r="F35" s="22"/>
      <c r="G35" s="22"/>
      <c r="H35" s="22"/>
      <c r="I35" s="22"/>
      <c r="J35" s="22"/>
      <c r="K35" s="21"/>
      <c r="L35" s="21"/>
      <c r="M35" s="21"/>
      <c r="N35" s="21"/>
      <c r="O35" s="21"/>
      <c r="P35" s="21"/>
      <c r="Q35" s="21"/>
    </row>
    <row r="36" spans="5:17" ht="13.5" x14ac:dyDescent="0.15">
      <c r="E36" s="22" t="s">
        <v>37</v>
      </c>
      <c r="F36" s="22"/>
      <c r="G36" s="22"/>
      <c r="H36" s="22"/>
      <c r="I36" s="22"/>
      <c r="J36" s="22"/>
      <c r="K36" s="21"/>
      <c r="L36" s="21"/>
      <c r="M36" s="21"/>
      <c r="N36" s="21"/>
      <c r="O36" s="21"/>
      <c r="P36" s="21"/>
      <c r="Q36" s="21"/>
    </row>
    <row r="37" spans="5:17" ht="13.5" x14ac:dyDescent="0.15">
      <c r="E37" s="22" t="s">
        <v>55</v>
      </c>
      <c r="F37" s="22"/>
      <c r="G37" s="22"/>
      <c r="H37" s="22"/>
      <c r="I37" s="22"/>
      <c r="J37" s="22"/>
      <c r="K37" s="21"/>
      <c r="L37" s="21"/>
      <c r="M37" s="21"/>
      <c r="N37" s="21"/>
      <c r="O37" s="21"/>
      <c r="P37" s="21"/>
      <c r="Q37" s="21"/>
    </row>
  </sheetData>
  <mergeCells count="6">
    <mergeCell ref="F1:N1"/>
    <mergeCell ref="A1:E1"/>
    <mergeCell ref="N8:N9"/>
    <mergeCell ref="K8:M8"/>
    <mergeCell ref="G8:J8"/>
    <mergeCell ref="F8:F10"/>
  </mergeCells>
  <phoneticPr fontId="3"/>
  <printOptions horizontalCentered="1"/>
  <pageMargins left="0.23622047244094491" right="0.23622047244094491" top="0.74803149606299213" bottom="0.74803149606299213" header="0.31496062992125984" footer="0.31496062992125984"/>
  <pageSetup paperSize="9" scale="82"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入札内訳書</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2025-12-23T09:54:54Z</dcterms:modified>
</cp:coreProperties>
</file>